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thomasbrownlee/Downloads/"/>
    </mc:Choice>
  </mc:AlternateContent>
  <xr:revisionPtr revIDLastSave="0" documentId="13_ncr:1_{9C5E3AA9-E845-094F-BA88-1A8F4C1A5278}" xr6:coauthVersionLast="47" xr6:coauthVersionMax="47" xr10:uidLastSave="{00000000-0000-0000-0000-000000000000}"/>
  <bookViews>
    <workbookView xWindow="0" yWindow="0" windowWidth="32000" windowHeight="18000" xr2:uid="{1F19AF41-C4DB-4E95-83EE-9269FEF918CA}"/>
  </bookViews>
  <sheets>
    <sheet name="Sheet2" sheetId="2" r:id="rId1"/>
  </sheets>
  <definedNames>
    <definedName name="_xlnm._FilterDatabase" localSheetId="0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  <c r="K38" i="2"/>
  <c r="K37" i="2"/>
  <c r="K36" i="2"/>
  <c r="K35" i="2"/>
  <c r="K34" i="2"/>
  <c r="K33" i="2"/>
  <c r="K32" i="2"/>
  <c r="K31" i="2"/>
  <c r="K30" i="2"/>
  <c r="K29" i="2"/>
  <c r="K28" i="2"/>
  <c r="K27" i="2"/>
  <c r="I2" i="2"/>
  <c r="I12" i="2"/>
  <c r="I36" i="2"/>
  <c r="I37" i="2"/>
  <c r="I41" i="2"/>
  <c r="I40" i="2"/>
  <c r="I39" i="2"/>
  <c r="I38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1" i="2"/>
  <c r="I10" i="2"/>
  <c r="I9" i="2"/>
  <c r="H37" i="2"/>
  <c r="H36" i="2"/>
  <c r="H41" i="2"/>
  <c r="H40" i="2"/>
  <c r="H39" i="2"/>
  <c r="H38" i="2"/>
  <c r="H35" i="2"/>
  <c r="H34" i="2"/>
  <c r="H33" i="2"/>
  <c r="H32" i="2"/>
  <c r="H31" i="2"/>
  <c r="H30" i="2"/>
  <c r="H29" i="2"/>
  <c r="H28" i="2"/>
  <c r="K26" i="2"/>
  <c r="K25" i="2"/>
  <c r="H27" i="2"/>
  <c r="H26" i="2"/>
  <c r="H25" i="2"/>
  <c r="A25" i="2"/>
  <c r="A24" i="2"/>
  <c r="A23" i="2"/>
  <c r="H24" i="2" l="1"/>
  <c r="K24" i="2"/>
  <c r="H23" i="2"/>
  <c r="K23" i="2"/>
  <c r="K12" i="2"/>
  <c r="K9" i="2"/>
  <c r="K8" i="2"/>
  <c r="K4" i="2"/>
  <c r="K3" i="2"/>
  <c r="K2" i="2"/>
  <c r="K21" i="2"/>
  <c r="K20" i="2"/>
  <c r="K19" i="2"/>
  <c r="K18" i="2"/>
  <c r="K17" i="2"/>
  <c r="K22" i="2"/>
  <c r="K16" i="2"/>
  <c r="H22" i="2"/>
  <c r="A19" i="2"/>
  <c r="A20" i="2" s="1"/>
  <c r="A21" i="2" s="1"/>
  <c r="A22" i="2" s="1"/>
  <c r="A18" i="2"/>
  <c r="A17" i="2"/>
  <c r="H21" i="2"/>
  <c r="H20" i="2"/>
  <c r="H19" i="2"/>
  <c r="H18" i="2"/>
  <c r="H17" i="2"/>
  <c r="H16" i="2"/>
  <c r="H15" i="2"/>
  <c r="K15" i="2"/>
  <c r="K14" i="2"/>
  <c r="K13" i="2"/>
  <c r="K11" i="2"/>
  <c r="K10" i="2"/>
  <c r="I8" i="2"/>
  <c r="I7" i="2"/>
  <c r="K7" i="2" s="1"/>
  <c r="I6" i="2"/>
  <c r="K6" i="2" s="1"/>
  <c r="I5" i="2"/>
  <c r="K5" i="2" s="1"/>
  <c r="I4" i="2"/>
  <c r="I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3" i="2"/>
  <c r="H11" i="2"/>
  <c r="H10" i="2"/>
  <c r="H9" i="2"/>
  <c r="H8" i="2"/>
  <c r="H7" i="2"/>
  <c r="H6" i="2"/>
  <c r="H5" i="2"/>
  <c r="H14" i="2"/>
  <c r="H13" i="2"/>
  <c r="H2" i="2"/>
  <c r="H12" i="2"/>
  <c r="H4" i="2"/>
  <c r="H3" i="2"/>
</calcChain>
</file>

<file path=xl/sharedStrings.xml><?xml version="1.0" encoding="utf-8"?>
<sst xmlns="http://schemas.openxmlformats.org/spreadsheetml/2006/main" count="209" uniqueCount="79">
  <si>
    <t>Bukayo Saka</t>
  </si>
  <si>
    <t>Harry Kane</t>
  </si>
  <si>
    <t>Conor Gallagher</t>
  </si>
  <si>
    <t>Benjamin Sesko</t>
  </si>
  <si>
    <t>Declan Rice</t>
  </si>
  <si>
    <t>Erik Janza</t>
  </si>
  <si>
    <t>Netherlands v Austria</t>
  </si>
  <si>
    <t>Konrad Laimer</t>
  </si>
  <si>
    <t>England v Slovenia</t>
  </si>
  <si>
    <t>Jeremy Doku</t>
  </si>
  <si>
    <t>Slovakia v Romania</t>
  </si>
  <si>
    <t>Ivan Schranz</t>
  </si>
  <si>
    <t>Bellingham</t>
  </si>
  <si>
    <t>Market</t>
  </si>
  <si>
    <t>Exch Price</t>
  </si>
  <si>
    <t>Fair Price</t>
  </si>
  <si>
    <t>EV</t>
  </si>
  <si>
    <t>Player to get 1+ card</t>
  </si>
  <si>
    <t>Player to get 1+ Foul</t>
  </si>
  <si>
    <t>Player to get 2+ Fouls</t>
  </si>
  <si>
    <t>Player to get 2+ Shots on Target</t>
  </si>
  <si>
    <t>Player to get 1+ Shots on Target</t>
  </si>
  <si>
    <t>Tuesdays Games</t>
  </si>
  <si>
    <t>Selection</t>
  </si>
  <si>
    <t>Match</t>
  </si>
  <si>
    <t>England to have 1 or more shots in the 1st 10 mins</t>
  </si>
  <si>
    <t>Enhanced Special</t>
  </si>
  <si>
    <t>Anytime goalscorer</t>
  </si>
  <si>
    <t>Player to get 2+ goals</t>
  </si>
  <si>
    <t>Player to Score First</t>
  </si>
  <si>
    <t>Each Goalkeeper to make 3+ saves</t>
  </si>
  <si>
    <t xml:space="preserve">Bet Number </t>
  </si>
  <si>
    <t>Stake to win £10</t>
  </si>
  <si>
    <t>W/L</t>
  </si>
  <si>
    <t>Returns</t>
  </si>
  <si>
    <t>Porsch</t>
  </si>
  <si>
    <t>Back/Lay</t>
  </si>
  <si>
    <t>Lay</t>
  </si>
  <si>
    <t>Back</t>
  </si>
  <si>
    <t xml:space="preserve">11+ goals tonight </t>
  </si>
  <si>
    <t>Over 3.5 Saves</t>
  </si>
  <si>
    <t>Over 2.5 Saves</t>
  </si>
  <si>
    <t>Dubranka</t>
  </si>
  <si>
    <t>Lukaku to shot on target and belgium win</t>
  </si>
  <si>
    <t>Portugal and Belgoum win and 3+ goals each</t>
  </si>
  <si>
    <t>David Hanko</t>
  </si>
  <si>
    <t>FGS</t>
  </si>
  <si>
    <t>Belgium v Ukraine</t>
  </si>
  <si>
    <t>2 matches</t>
  </si>
  <si>
    <t>AGS</t>
  </si>
  <si>
    <t>W</t>
  </si>
  <si>
    <t>L</t>
  </si>
  <si>
    <t>Uruguay v Bolivia</t>
  </si>
  <si>
    <t>Darwin Nunez</t>
  </si>
  <si>
    <t>2+ goal</t>
  </si>
  <si>
    <t>HTFT</t>
  </si>
  <si>
    <t>Panama v USA</t>
  </si>
  <si>
    <t>USA/USA</t>
  </si>
  <si>
    <t>Swtizerland v Italy</t>
  </si>
  <si>
    <t>Granit Xhaka to have 1 or more shots &amp; to commit 1 or more fouls (Ex ET &amp; Pens)</t>
  </si>
  <si>
    <t>England v Slovakia</t>
  </si>
  <si>
    <t>England Not to have a Shot in the first 10 minutes</t>
  </si>
  <si>
    <t>Player Cards</t>
  </si>
  <si>
    <t>Jude Bellingham</t>
  </si>
  <si>
    <t>Marc Gruehl</t>
  </si>
  <si>
    <t>First Goalscorer</t>
  </si>
  <si>
    <t>Lukas Haraslin</t>
  </si>
  <si>
    <t>Stanlisav Labotka</t>
  </si>
  <si>
    <t>Foden</t>
  </si>
  <si>
    <t>England to have most shots</t>
  </si>
  <si>
    <t>Otor Kitisisvilli</t>
  </si>
  <si>
    <t>Shot on Target</t>
  </si>
  <si>
    <t>Spain v Geogria</t>
  </si>
  <si>
    <t>Rodri</t>
  </si>
  <si>
    <t>Morata</t>
  </si>
  <si>
    <t>Georgia to score first</t>
  </si>
  <si>
    <t>Team to score first</t>
  </si>
  <si>
    <t>2+ Shot on Target</t>
  </si>
  <si>
    <t>Slovakia to score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</si>
</sst>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D81-1F14-46D7-888E-304E49E9011D}">
  <dimension ref="A1:K41"/>
  <sheetViews>
    <sheetView tabSelected="1" zoomScale="130" zoomScaleNormal="130" workbookViewId="0">
      <selection activeCell="I1" sqref="I1:I1048576"/>
    </sheetView>
  </sheetViews>
  <sheetFormatPr baseColWidth="10" defaultColWidth="8.83203125" defaultRowHeight="15" x14ac:dyDescent="0.2"/>
  <cols>
    <col min="2" max="2" width="18.33203125" bestFit="1" customWidth="1"/>
    <col min="3" max="3" width="19.6640625" bestFit="1" customWidth="1"/>
    <col min="4" max="4" width="43.1640625" bestFit="1" customWidth="1"/>
    <col min="5" max="5" width="13.1640625" customWidth="1"/>
    <col min="8" max="8" width="9" style="2"/>
    <col min="9" max="9" width="13.1640625" bestFit="1" customWidth="1"/>
  </cols>
  <sheetData>
    <row r="1" spans="1:11" x14ac:dyDescent="0.2">
      <c r="A1" t="s">
        <v>31</v>
      </c>
      <c r="B1" t="s">
        <v>24</v>
      </c>
      <c r="C1" t="s">
        <v>13</v>
      </c>
      <c r="D1" t="s">
        <v>23</v>
      </c>
      <c r="E1" t="s">
        <v>36</v>
      </c>
      <c r="F1" t="s">
        <v>14</v>
      </c>
      <c r="G1" t="s">
        <v>15</v>
      </c>
      <c r="H1" s="2" t="s">
        <v>16</v>
      </c>
      <c r="I1" t="s">
        <v>32</v>
      </c>
      <c r="J1" t="s">
        <v>33</v>
      </c>
      <c r="K1" t="s">
        <v>34</v>
      </c>
    </row>
    <row r="2" spans="1:11" x14ac:dyDescent="0.2">
      <c r="A2">
        <v>1</v>
      </c>
      <c r="B2" t="s">
        <v>22</v>
      </c>
      <c r="C2" t="s">
        <v>26</v>
      </c>
      <c r="D2" t="s">
        <v>39</v>
      </c>
      <c r="E2" t="s">
        <v>37</v>
      </c>
      <c r="F2">
        <v>1.81</v>
      </c>
      <c r="G2">
        <v>1.92</v>
      </c>
      <c r="H2" s="2">
        <f>G2/F2</f>
        <v>1.0607734806629834</v>
      </c>
      <c r="I2" s="1">
        <f>IF(E2="Back", 10/(F2-1), (F2-1)*10)</f>
        <v>8.1000000000000014</v>
      </c>
      <c r="J2" t="s">
        <v>50</v>
      </c>
      <c r="K2" s="1">
        <f t="shared" ref="K2:K16" si="0">IF(J2="L", -I2, 9.8)</f>
        <v>9.8000000000000007</v>
      </c>
    </row>
    <row r="3" spans="1:11" x14ac:dyDescent="0.2">
      <c r="A3">
        <f>A2+1</f>
        <v>2</v>
      </c>
      <c r="B3" t="s">
        <v>8</v>
      </c>
      <c r="C3" t="s">
        <v>18</v>
      </c>
      <c r="D3" t="s">
        <v>4</v>
      </c>
      <c r="E3" t="s">
        <v>38</v>
      </c>
      <c r="F3">
        <v>1.9</v>
      </c>
      <c r="G3">
        <v>1.8</v>
      </c>
      <c r="H3" s="2">
        <f>F3/G3</f>
        <v>1.0555555555555556</v>
      </c>
      <c r="I3" s="1">
        <f t="shared" ref="I3:I41" si="1">10/(F3-1)</f>
        <v>11.111111111111112</v>
      </c>
      <c r="J3" t="s">
        <v>50</v>
      </c>
      <c r="K3" s="1">
        <f t="shared" si="0"/>
        <v>9.8000000000000007</v>
      </c>
    </row>
    <row r="4" spans="1:11" x14ac:dyDescent="0.2">
      <c r="A4">
        <f t="shared" ref="A4:A15" si="2">A3+1</f>
        <v>3</v>
      </c>
      <c r="B4" t="s">
        <v>8</v>
      </c>
      <c r="C4" t="s">
        <v>17</v>
      </c>
      <c r="D4" t="s">
        <v>5</v>
      </c>
      <c r="E4" t="s">
        <v>38</v>
      </c>
      <c r="F4">
        <v>4.5</v>
      </c>
      <c r="G4">
        <v>3.86</v>
      </c>
      <c r="H4" s="2">
        <f>F4/G4</f>
        <v>1.1658031088082903</v>
      </c>
      <c r="I4" s="1">
        <f t="shared" si="1"/>
        <v>2.8571428571428572</v>
      </c>
      <c r="J4" t="s">
        <v>50</v>
      </c>
      <c r="K4" s="1">
        <f t="shared" si="0"/>
        <v>9.8000000000000007</v>
      </c>
    </row>
    <row r="5" spans="1:11" ht="13.5" customHeight="1" x14ac:dyDescent="0.2">
      <c r="A5">
        <f t="shared" si="2"/>
        <v>4</v>
      </c>
      <c r="B5" t="s">
        <v>8</v>
      </c>
      <c r="C5" t="s">
        <v>17</v>
      </c>
      <c r="D5" t="s">
        <v>12</v>
      </c>
      <c r="E5" t="s">
        <v>38</v>
      </c>
      <c r="F5">
        <v>9</v>
      </c>
      <c r="G5">
        <v>5.5</v>
      </c>
      <c r="H5" s="2">
        <f>F5/G5</f>
        <v>1.6363636363636365</v>
      </c>
      <c r="I5" s="1">
        <f t="shared" si="1"/>
        <v>1.25</v>
      </c>
      <c r="J5" t="s">
        <v>51</v>
      </c>
      <c r="K5" s="1">
        <f t="shared" si="0"/>
        <v>-1.25</v>
      </c>
    </row>
    <row r="6" spans="1:11" x14ac:dyDescent="0.2">
      <c r="A6">
        <f t="shared" si="2"/>
        <v>5</v>
      </c>
      <c r="B6" t="s">
        <v>8</v>
      </c>
      <c r="C6" t="s">
        <v>27</v>
      </c>
      <c r="D6" t="s">
        <v>3</v>
      </c>
      <c r="E6" t="s">
        <v>38</v>
      </c>
      <c r="F6">
        <v>6.6</v>
      </c>
      <c r="G6">
        <v>5.4</v>
      </c>
      <c r="H6" s="2">
        <f t="shared" ref="H6:H11" si="3">F6/G6</f>
        <v>1.2222222222222221</v>
      </c>
      <c r="I6" s="1">
        <f t="shared" si="1"/>
        <v>1.7857142857142858</v>
      </c>
      <c r="J6" t="s">
        <v>51</v>
      </c>
      <c r="K6" s="1">
        <f t="shared" si="0"/>
        <v>-1.7857142857142858</v>
      </c>
    </row>
    <row r="7" spans="1:11" x14ac:dyDescent="0.2">
      <c r="A7">
        <f t="shared" si="2"/>
        <v>6</v>
      </c>
      <c r="B7" t="s">
        <v>8</v>
      </c>
      <c r="C7" t="s">
        <v>27</v>
      </c>
      <c r="D7" t="s">
        <v>0</v>
      </c>
      <c r="E7" t="s">
        <v>38</v>
      </c>
      <c r="F7">
        <v>4.3</v>
      </c>
      <c r="G7">
        <v>4.13</v>
      </c>
      <c r="H7" s="2">
        <f t="shared" si="3"/>
        <v>1.0411622276029056</v>
      </c>
      <c r="I7" s="1">
        <f t="shared" si="1"/>
        <v>3.0303030303030303</v>
      </c>
      <c r="J7" t="s">
        <v>51</v>
      </c>
      <c r="K7" s="1">
        <f t="shared" si="0"/>
        <v>-3.0303030303030303</v>
      </c>
    </row>
    <row r="8" spans="1:11" x14ac:dyDescent="0.2">
      <c r="A8">
        <f t="shared" si="2"/>
        <v>7</v>
      </c>
      <c r="B8" t="s">
        <v>8</v>
      </c>
      <c r="C8" t="s">
        <v>28</v>
      </c>
      <c r="D8" t="s">
        <v>1</v>
      </c>
      <c r="E8" t="s">
        <v>38</v>
      </c>
      <c r="F8">
        <v>7.2</v>
      </c>
      <c r="G8">
        <v>6.9</v>
      </c>
      <c r="H8" s="2">
        <f t="shared" si="3"/>
        <v>1.0434782608695652</v>
      </c>
      <c r="I8" s="1">
        <f t="shared" si="1"/>
        <v>1.6129032258064515</v>
      </c>
      <c r="J8" t="s">
        <v>51</v>
      </c>
      <c r="K8" s="1">
        <f t="shared" si="0"/>
        <v>-1.6129032258064515</v>
      </c>
    </row>
    <row r="9" spans="1:11" x14ac:dyDescent="0.2">
      <c r="A9">
        <f t="shared" si="2"/>
        <v>8</v>
      </c>
      <c r="B9" t="s">
        <v>8</v>
      </c>
      <c r="C9" t="s">
        <v>29</v>
      </c>
      <c r="D9" t="s">
        <v>2</v>
      </c>
      <c r="E9" t="s">
        <v>38</v>
      </c>
      <c r="F9">
        <v>21</v>
      </c>
      <c r="G9">
        <v>19.5</v>
      </c>
      <c r="H9" s="2">
        <f t="shared" si="3"/>
        <v>1.0769230769230769</v>
      </c>
      <c r="I9" s="1">
        <f t="shared" si="1"/>
        <v>0.5</v>
      </c>
      <c r="J9" t="s">
        <v>51</v>
      </c>
      <c r="K9" s="1">
        <f t="shared" si="0"/>
        <v>-0.5</v>
      </c>
    </row>
    <row r="10" spans="1:11" x14ac:dyDescent="0.2">
      <c r="A10">
        <f t="shared" si="2"/>
        <v>9</v>
      </c>
      <c r="B10" t="s">
        <v>8</v>
      </c>
      <c r="C10" t="s">
        <v>29</v>
      </c>
      <c r="D10" t="s">
        <v>4</v>
      </c>
      <c r="E10" t="s">
        <v>38</v>
      </c>
      <c r="F10">
        <v>30</v>
      </c>
      <c r="G10">
        <v>28.4</v>
      </c>
      <c r="H10" s="2">
        <f t="shared" si="3"/>
        <v>1.0563380281690142</v>
      </c>
      <c r="I10" s="1">
        <f t="shared" si="1"/>
        <v>0.34482758620689657</v>
      </c>
      <c r="J10" t="s">
        <v>51</v>
      </c>
      <c r="K10" s="1">
        <f t="shared" si="0"/>
        <v>-0.34482758620689657</v>
      </c>
    </row>
    <row r="11" spans="1:11" x14ac:dyDescent="0.2">
      <c r="A11">
        <f t="shared" si="2"/>
        <v>10</v>
      </c>
      <c r="B11" t="s">
        <v>8</v>
      </c>
      <c r="C11" t="s">
        <v>26</v>
      </c>
      <c r="D11" t="s">
        <v>25</v>
      </c>
      <c r="E11" t="s">
        <v>38</v>
      </c>
      <c r="F11">
        <v>1.55</v>
      </c>
      <c r="G11">
        <v>1.47</v>
      </c>
      <c r="H11" s="2">
        <f t="shared" si="3"/>
        <v>1.0544217687074831</v>
      </c>
      <c r="I11" s="1">
        <f t="shared" si="1"/>
        <v>18.18181818181818</v>
      </c>
      <c r="J11" t="s">
        <v>51</v>
      </c>
      <c r="K11" s="1">
        <f t="shared" si="0"/>
        <v>-18.18181818181818</v>
      </c>
    </row>
    <row r="12" spans="1:11" x14ac:dyDescent="0.2">
      <c r="A12">
        <f t="shared" si="2"/>
        <v>11</v>
      </c>
      <c r="B12" t="s">
        <v>6</v>
      </c>
      <c r="C12" t="s">
        <v>19</v>
      </c>
      <c r="D12" t="s">
        <v>35</v>
      </c>
      <c r="E12" t="s">
        <v>37</v>
      </c>
      <c r="F12">
        <v>2.2200000000000002</v>
      </c>
      <c r="G12">
        <v>2.3199999999999998</v>
      </c>
      <c r="H12" s="2">
        <f>G12/F12</f>
        <v>1.0450450450450448</v>
      </c>
      <c r="I12" s="1">
        <f>IF(E12="Back", 10/(F12-1), (F12-1)*10)</f>
        <v>12.200000000000003</v>
      </c>
      <c r="J12" t="s">
        <v>51</v>
      </c>
      <c r="K12" s="1">
        <f t="shared" si="0"/>
        <v>-12.200000000000003</v>
      </c>
    </row>
    <row r="13" spans="1:11" x14ac:dyDescent="0.2">
      <c r="A13">
        <f t="shared" si="2"/>
        <v>12</v>
      </c>
      <c r="B13" t="s">
        <v>6</v>
      </c>
      <c r="C13" t="s">
        <v>21</v>
      </c>
      <c r="D13" t="s">
        <v>7</v>
      </c>
      <c r="E13" t="s">
        <v>38</v>
      </c>
      <c r="F13">
        <v>3.7</v>
      </c>
      <c r="G13">
        <v>3.47</v>
      </c>
      <c r="H13" s="2">
        <f>F13/G13</f>
        <v>1.0662824207492796</v>
      </c>
      <c r="I13" s="1">
        <f t="shared" si="1"/>
        <v>3.7037037037037033</v>
      </c>
      <c r="J13" t="s">
        <v>51</v>
      </c>
      <c r="K13" s="1">
        <f t="shared" si="0"/>
        <v>-3.7037037037037033</v>
      </c>
    </row>
    <row r="14" spans="1:11" x14ac:dyDescent="0.2">
      <c r="A14">
        <f t="shared" si="2"/>
        <v>13</v>
      </c>
      <c r="B14" t="s">
        <v>6</v>
      </c>
      <c r="C14" t="s">
        <v>20</v>
      </c>
      <c r="D14" t="s">
        <v>7</v>
      </c>
      <c r="E14" t="s">
        <v>38</v>
      </c>
      <c r="F14">
        <v>27</v>
      </c>
      <c r="G14">
        <v>21</v>
      </c>
      <c r="H14" s="2">
        <f>F14/G14</f>
        <v>1.2857142857142858</v>
      </c>
      <c r="I14" s="1">
        <f t="shared" si="1"/>
        <v>0.38461538461538464</v>
      </c>
      <c r="J14" t="s">
        <v>51</v>
      </c>
      <c r="K14" s="1">
        <f t="shared" si="0"/>
        <v>-0.38461538461538464</v>
      </c>
    </row>
    <row r="15" spans="1:11" x14ac:dyDescent="0.2">
      <c r="A15">
        <f t="shared" si="2"/>
        <v>14</v>
      </c>
      <c r="B15" t="s">
        <v>6</v>
      </c>
      <c r="C15" t="s">
        <v>26</v>
      </c>
      <c r="D15" t="s">
        <v>30</v>
      </c>
      <c r="E15" t="s">
        <v>38</v>
      </c>
      <c r="F15">
        <v>3.65</v>
      </c>
      <c r="G15">
        <v>2.94</v>
      </c>
      <c r="H15" s="2">
        <f>F15/G15</f>
        <v>1.2414965986394557</v>
      </c>
      <c r="I15" s="1">
        <f t="shared" si="1"/>
        <v>3.7735849056603774</v>
      </c>
      <c r="J15" t="s">
        <v>51</v>
      </c>
      <c r="K15" s="1">
        <f t="shared" si="0"/>
        <v>-3.7735849056603774</v>
      </c>
    </row>
    <row r="16" spans="1:11" x14ac:dyDescent="0.2">
      <c r="A16">
        <v>15</v>
      </c>
      <c r="B16" t="s">
        <v>10</v>
      </c>
      <c r="C16" t="s">
        <v>17</v>
      </c>
      <c r="D16" t="s">
        <v>9</v>
      </c>
      <c r="E16" t="s">
        <v>38</v>
      </c>
      <c r="F16">
        <v>9</v>
      </c>
      <c r="G16">
        <v>8.1999999999999993</v>
      </c>
      <c r="H16" s="2">
        <f t="shared" ref="H16:H41" si="4">F16/G16</f>
        <v>1.0975609756097562</v>
      </c>
      <c r="I16" s="1">
        <f t="shared" si="1"/>
        <v>1.25</v>
      </c>
      <c r="J16" t="s">
        <v>51</v>
      </c>
      <c r="K16" s="1">
        <f t="shared" si="0"/>
        <v>-1.25</v>
      </c>
    </row>
    <row r="17" spans="1:11" x14ac:dyDescent="0.2">
      <c r="A17">
        <f>A16+1</f>
        <v>16</v>
      </c>
      <c r="B17" t="s">
        <v>10</v>
      </c>
      <c r="C17" t="s">
        <v>41</v>
      </c>
      <c r="D17" t="s">
        <v>42</v>
      </c>
      <c r="E17" t="s">
        <v>38</v>
      </c>
      <c r="F17">
        <v>2.64</v>
      </c>
      <c r="G17">
        <v>2.2599999999999998</v>
      </c>
      <c r="H17" s="2">
        <f t="shared" si="4"/>
        <v>1.1681415929203542</v>
      </c>
      <c r="I17" s="1">
        <f t="shared" si="1"/>
        <v>6.0975609756097553</v>
      </c>
      <c r="J17" t="s">
        <v>50</v>
      </c>
      <c r="K17" s="1">
        <f>IF(J17="L", -I17, 9.8)</f>
        <v>9.8000000000000007</v>
      </c>
    </row>
    <row r="18" spans="1:11" x14ac:dyDescent="0.2">
      <c r="A18">
        <f t="shared" ref="A18:A25" si="5">A17+1</f>
        <v>17</v>
      </c>
      <c r="B18" t="s">
        <v>10</v>
      </c>
      <c r="C18" t="s">
        <v>40</v>
      </c>
      <c r="D18" t="s">
        <v>42</v>
      </c>
      <c r="E18" t="s">
        <v>38</v>
      </c>
      <c r="F18">
        <v>5.3</v>
      </c>
      <c r="G18">
        <v>4.3099999999999996</v>
      </c>
      <c r="H18" s="2">
        <f t="shared" si="4"/>
        <v>1.2296983758700697</v>
      </c>
      <c r="I18" s="1">
        <f t="shared" si="1"/>
        <v>2.3255813953488373</v>
      </c>
      <c r="J18" t="s">
        <v>50</v>
      </c>
      <c r="K18" s="1">
        <f t="shared" ref="K18:K41" si="6">IF(J18="L", -I18, 9.8)</f>
        <v>9.8000000000000007</v>
      </c>
    </row>
    <row r="19" spans="1:11" x14ac:dyDescent="0.2">
      <c r="A19">
        <f t="shared" si="5"/>
        <v>18</v>
      </c>
      <c r="B19" t="s">
        <v>47</v>
      </c>
      <c r="C19" t="s">
        <v>26</v>
      </c>
      <c r="D19" t="s">
        <v>43</v>
      </c>
      <c r="E19" t="s">
        <v>38</v>
      </c>
      <c r="F19">
        <v>2.61</v>
      </c>
      <c r="G19">
        <v>2.23</v>
      </c>
      <c r="H19" s="2">
        <f t="shared" si="4"/>
        <v>1.1704035874439462</v>
      </c>
      <c r="I19" s="1">
        <f t="shared" si="1"/>
        <v>6.2111801242236027</v>
      </c>
      <c r="J19" t="s">
        <v>51</v>
      </c>
      <c r="K19" s="1">
        <f t="shared" si="6"/>
        <v>-6.2111801242236027</v>
      </c>
    </row>
    <row r="20" spans="1:11" x14ac:dyDescent="0.2">
      <c r="A20">
        <f t="shared" si="5"/>
        <v>19</v>
      </c>
      <c r="B20" t="s">
        <v>48</v>
      </c>
      <c r="C20" t="s">
        <v>26</v>
      </c>
      <c r="D20" t="s">
        <v>44</v>
      </c>
      <c r="E20" t="s">
        <v>38</v>
      </c>
      <c r="F20">
        <v>6</v>
      </c>
      <c r="G20">
        <v>5.91</v>
      </c>
      <c r="H20" s="2">
        <f t="shared" si="4"/>
        <v>1.015228426395939</v>
      </c>
      <c r="I20" s="1">
        <f t="shared" si="1"/>
        <v>2</v>
      </c>
      <c r="J20" t="s">
        <v>51</v>
      </c>
      <c r="K20" s="1">
        <f t="shared" si="6"/>
        <v>-2</v>
      </c>
    </row>
    <row r="21" spans="1:11" x14ac:dyDescent="0.2">
      <c r="A21">
        <f t="shared" si="5"/>
        <v>20</v>
      </c>
      <c r="B21" t="s">
        <v>10</v>
      </c>
      <c r="C21" t="s">
        <v>46</v>
      </c>
      <c r="D21" t="s">
        <v>45</v>
      </c>
      <c r="E21" t="s">
        <v>38</v>
      </c>
      <c r="F21">
        <v>26</v>
      </c>
      <c r="G21">
        <v>22.8</v>
      </c>
      <c r="H21" s="2">
        <f t="shared" si="4"/>
        <v>1.1403508771929824</v>
      </c>
      <c r="I21" s="1">
        <f t="shared" si="1"/>
        <v>0.4</v>
      </c>
      <c r="J21" t="s">
        <v>51</v>
      </c>
      <c r="K21" s="1">
        <f t="shared" si="6"/>
        <v>-0.4</v>
      </c>
    </row>
    <row r="22" spans="1:11" x14ac:dyDescent="0.2">
      <c r="A22">
        <f t="shared" si="5"/>
        <v>21</v>
      </c>
      <c r="B22" t="s">
        <v>10</v>
      </c>
      <c r="C22" t="s">
        <v>49</v>
      </c>
      <c r="D22" t="s">
        <v>11</v>
      </c>
      <c r="E22" t="s">
        <v>38</v>
      </c>
      <c r="F22">
        <v>7</v>
      </c>
      <c r="G22">
        <v>6.7</v>
      </c>
      <c r="H22" s="2">
        <f t="shared" si="4"/>
        <v>1.044776119402985</v>
      </c>
      <c r="I22" s="1">
        <f t="shared" si="1"/>
        <v>1.6666666666666667</v>
      </c>
      <c r="J22" t="s">
        <v>51</v>
      </c>
      <c r="K22" s="1">
        <f t="shared" si="6"/>
        <v>-1.6666666666666667</v>
      </c>
    </row>
    <row r="23" spans="1:11" x14ac:dyDescent="0.2">
      <c r="A23">
        <f t="shared" si="5"/>
        <v>22</v>
      </c>
      <c r="B23" t="s">
        <v>52</v>
      </c>
      <c r="C23" t="s">
        <v>46</v>
      </c>
      <c r="D23" t="s">
        <v>53</v>
      </c>
      <c r="E23" t="s">
        <v>38</v>
      </c>
      <c r="F23">
        <v>4.5</v>
      </c>
      <c r="G23">
        <v>3.2</v>
      </c>
      <c r="H23" s="2">
        <f t="shared" si="4"/>
        <v>1.40625</v>
      </c>
      <c r="I23" s="1">
        <f t="shared" si="1"/>
        <v>2.8571428571428572</v>
      </c>
      <c r="J23" t="s">
        <v>51</v>
      </c>
      <c r="K23" s="1">
        <f t="shared" si="6"/>
        <v>-2.8571428571428572</v>
      </c>
    </row>
    <row r="24" spans="1:11" x14ac:dyDescent="0.2">
      <c r="A24">
        <f t="shared" si="5"/>
        <v>23</v>
      </c>
      <c r="B24" t="s">
        <v>52</v>
      </c>
      <c r="C24" t="s">
        <v>54</v>
      </c>
      <c r="D24" t="s">
        <v>53</v>
      </c>
      <c r="E24" t="s">
        <v>38</v>
      </c>
      <c r="F24">
        <v>4.4000000000000004</v>
      </c>
      <c r="G24">
        <v>3.15</v>
      </c>
      <c r="H24" s="2">
        <f t="shared" si="4"/>
        <v>1.396825396825397</v>
      </c>
      <c r="I24" s="1">
        <f t="shared" si="1"/>
        <v>2.9411764705882351</v>
      </c>
      <c r="J24" t="s">
        <v>51</v>
      </c>
      <c r="K24" s="1">
        <f t="shared" si="6"/>
        <v>-2.9411764705882351</v>
      </c>
    </row>
    <row r="25" spans="1:11" x14ac:dyDescent="0.2">
      <c r="A25">
        <f t="shared" si="5"/>
        <v>24</v>
      </c>
      <c r="B25" t="s">
        <v>56</v>
      </c>
      <c r="C25" t="s">
        <v>55</v>
      </c>
      <c r="D25" t="s">
        <v>57</v>
      </c>
      <c r="E25" t="s">
        <v>38</v>
      </c>
      <c r="F25">
        <v>2.2200000000000002</v>
      </c>
      <c r="G25">
        <v>2.16</v>
      </c>
      <c r="H25" s="2">
        <f t="shared" si="4"/>
        <v>1.0277777777777779</v>
      </c>
      <c r="I25" s="1">
        <f t="shared" si="1"/>
        <v>8.1967213114754092</v>
      </c>
      <c r="J25" t="s">
        <v>51</v>
      </c>
      <c r="K25" s="1">
        <f t="shared" si="6"/>
        <v>-8.1967213114754092</v>
      </c>
    </row>
    <row r="26" spans="1:11" x14ac:dyDescent="0.2">
      <c r="A26">
        <v>25</v>
      </c>
      <c r="B26" t="s">
        <v>58</v>
      </c>
      <c r="C26" t="s">
        <v>26</v>
      </c>
      <c r="D26" t="s">
        <v>59</v>
      </c>
      <c r="E26" t="s">
        <v>38</v>
      </c>
      <c r="F26">
        <v>2.7</v>
      </c>
      <c r="G26">
        <v>2.52</v>
      </c>
      <c r="H26" s="2">
        <f t="shared" si="4"/>
        <v>1.0714285714285714</v>
      </c>
      <c r="I26" s="1">
        <f t="shared" si="1"/>
        <v>5.8823529411764701</v>
      </c>
      <c r="J26" t="s">
        <v>50</v>
      </c>
      <c r="K26" s="1">
        <f t="shared" si="6"/>
        <v>9.8000000000000007</v>
      </c>
    </row>
    <row r="27" spans="1:11" x14ac:dyDescent="0.2">
      <c r="A27">
        <v>26</v>
      </c>
      <c r="B27" t="s">
        <v>60</v>
      </c>
      <c r="C27" t="s">
        <v>26</v>
      </c>
      <c r="D27" t="s">
        <v>61</v>
      </c>
      <c r="E27" t="s">
        <v>38</v>
      </c>
      <c r="F27">
        <v>3.6</v>
      </c>
      <c r="G27">
        <v>2.9</v>
      </c>
      <c r="H27" s="2">
        <f t="shared" si="4"/>
        <v>1.2413793103448276</v>
      </c>
      <c r="I27" s="1">
        <f t="shared" si="1"/>
        <v>3.8461538461538458</v>
      </c>
      <c r="J27" t="s">
        <v>51</v>
      </c>
      <c r="K27" s="1">
        <f t="shared" si="6"/>
        <v>-3.8461538461538458</v>
      </c>
    </row>
    <row r="28" spans="1:11" x14ac:dyDescent="0.2">
      <c r="A28">
        <v>26</v>
      </c>
      <c r="B28" t="s">
        <v>60</v>
      </c>
      <c r="C28" t="s">
        <v>76</v>
      </c>
      <c r="D28" t="s">
        <v>78</v>
      </c>
      <c r="E28" t="s">
        <v>38</v>
      </c>
      <c r="F28">
        <v>5</v>
      </c>
      <c r="G28">
        <v>4.8</v>
      </c>
      <c r="H28" s="2">
        <f t="shared" si="4"/>
        <v>1.0416666666666667</v>
      </c>
      <c r="I28" s="1">
        <f t="shared" si="1"/>
        <v>2.5</v>
      </c>
      <c r="J28" t="s">
        <v>50</v>
      </c>
      <c r="K28" s="1">
        <f t="shared" si="6"/>
        <v>9.8000000000000007</v>
      </c>
    </row>
    <row r="29" spans="1:11" x14ac:dyDescent="0.2">
      <c r="A29">
        <v>26</v>
      </c>
      <c r="B29" t="s">
        <v>60</v>
      </c>
      <c r="C29" t="s">
        <v>62</v>
      </c>
      <c r="D29" t="s">
        <v>67</v>
      </c>
      <c r="E29" t="s">
        <v>38</v>
      </c>
      <c r="F29">
        <v>7.6</v>
      </c>
      <c r="G29">
        <v>6.6</v>
      </c>
      <c r="H29" s="2">
        <f t="shared" si="4"/>
        <v>1.1515151515151516</v>
      </c>
      <c r="I29" s="1">
        <f t="shared" si="1"/>
        <v>1.5151515151515151</v>
      </c>
      <c r="J29" t="s">
        <v>51</v>
      </c>
      <c r="K29" s="1">
        <f t="shared" si="6"/>
        <v>-1.5151515151515151</v>
      </c>
    </row>
    <row r="30" spans="1:11" x14ac:dyDescent="0.2">
      <c r="A30">
        <v>26</v>
      </c>
      <c r="B30" t="s">
        <v>60</v>
      </c>
      <c r="C30" t="s">
        <v>62</v>
      </c>
      <c r="D30" t="s">
        <v>45</v>
      </c>
      <c r="E30" t="s">
        <v>38</v>
      </c>
      <c r="F30">
        <v>6</v>
      </c>
      <c r="G30">
        <v>5.2</v>
      </c>
      <c r="H30" s="2">
        <f t="shared" si="4"/>
        <v>1.1538461538461537</v>
      </c>
      <c r="I30" s="1">
        <f t="shared" si="1"/>
        <v>2</v>
      </c>
      <c r="J30" t="s">
        <v>51</v>
      </c>
      <c r="K30" s="1">
        <f t="shared" si="6"/>
        <v>-2</v>
      </c>
    </row>
    <row r="31" spans="1:11" x14ac:dyDescent="0.2">
      <c r="A31">
        <v>26</v>
      </c>
      <c r="B31" t="s">
        <v>60</v>
      </c>
      <c r="C31" t="s">
        <v>62</v>
      </c>
      <c r="D31" t="s">
        <v>63</v>
      </c>
      <c r="E31" t="s">
        <v>38</v>
      </c>
      <c r="F31">
        <v>6</v>
      </c>
      <c r="G31">
        <v>4.8</v>
      </c>
      <c r="H31" s="2">
        <f t="shared" si="4"/>
        <v>1.25</v>
      </c>
      <c r="I31" s="1">
        <f t="shared" si="1"/>
        <v>2</v>
      </c>
      <c r="J31" t="s">
        <v>50</v>
      </c>
      <c r="K31" s="1">
        <f t="shared" si="6"/>
        <v>9.8000000000000007</v>
      </c>
    </row>
    <row r="32" spans="1:11" x14ac:dyDescent="0.2">
      <c r="A32">
        <v>26</v>
      </c>
      <c r="B32" t="s">
        <v>60</v>
      </c>
      <c r="C32" t="s">
        <v>62</v>
      </c>
      <c r="D32" t="s">
        <v>64</v>
      </c>
      <c r="E32" t="s">
        <v>38</v>
      </c>
      <c r="F32">
        <v>7.8</v>
      </c>
      <c r="G32">
        <v>6.2</v>
      </c>
      <c r="H32" s="2">
        <f t="shared" si="4"/>
        <v>1.2580645161290323</v>
      </c>
      <c r="I32" s="1">
        <f t="shared" si="1"/>
        <v>1.4705882352941178</v>
      </c>
      <c r="J32" t="s">
        <v>50</v>
      </c>
      <c r="K32" s="1">
        <f t="shared" si="6"/>
        <v>9.8000000000000007</v>
      </c>
    </row>
    <row r="33" spans="1:11" x14ac:dyDescent="0.2">
      <c r="A33">
        <v>26</v>
      </c>
      <c r="B33" t="s">
        <v>60</v>
      </c>
      <c r="C33" t="s">
        <v>65</v>
      </c>
      <c r="D33" t="s">
        <v>66</v>
      </c>
      <c r="E33" t="s">
        <v>38</v>
      </c>
      <c r="F33">
        <v>30</v>
      </c>
      <c r="G33">
        <v>25.51</v>
      </c>
      <c r="H33" s="2">
        <f t="shared" si="4"/>
        <v>1.1760094080752646</v>
      </c>
      <c r="I33" s="1">
        <f t="shared" si="1"/>
        <v>0.34482758620689657</v>
      </c>
      <c r="J33" t="s">
        <v>51</v>
      </c>
      <c r="K33" s="1">
        <f t="shared" si="6"/>
        <v>-0.34482758620689657</v>
      </c>
    </row>
    <row r="34" spans="1:11" x14ac:dyDescent="0.2">
      <c r="A34">
        <v>26</v>
      </c>
      <c r="B34" t="s">
        <v>60</v>
      </c>
      <c r="C34" t="s">
        <v>65</v>
      </c>
      <c r="D34" t="s">
        <v>11</v>
      </c>
      <c r="E34" t="s">
        <v>38</v>
      </c>
      <c r="F34">
        <v>29</v>
      </c>
      <c r="G34">
        <v>27.84</v>
      </c>
      <c r="H34" s="2">
        <f t="shared" si="4"/>
        <v>1.0416666666666667</v>
      </c>
      <c r="I34" s="1">
        <f t="shared" si="1"/>
        <v>0.35714285714285715</v>
      </c>
      <c r="J34" t="s">
        <v>50</v>
      </c>
      <c r="K34" s="1">
        <f t="shared" si="6"/>
        <v>9.8000000000000007</v>
      </c>
    </row>
    <row r="35" spans="1:11" x14ac:dyDescent="0.2">
      <c r="A35">
        <v>26</v>
      </c>
      <c r="B35" t="s">
        <v>60</v>
      </c>
      <c r="C35" t="s">
        <v>26</v>
      </c>
      <c r="D35" t="s">
        <v>69</v>
      </c>
      <c r="E35" t="s">
        <v>38</v>
      </c>
      <c r="F35">
        <v>1.57</v>
      </c>
      <c r="G35">
        <v>1.38</v>
      </c>
      <c r="H35" s="2">
        <f t="shared" si="4"/>
        <v>1.13768115942029</v>
      </c>
      <c r="I35" s="1">
        <f t="shared" si="1"/>
        <v>17.543859649122805</v>
      </c>
      <c r="J35" t="s">
        <v>51</v>
      </c>
      <c r="K35" s="1">
        <f t="shared" si="6"/>
        <v>-17.543859649122805</v>
      </c>
    </row>
    <row r="36" spans="1:11" x14ac:dyDescent="0.2">
      <c r="A36">
        <v>26</v>
      </c>
      <c r="B36" t="s">
        <v>60</v>
      </c>
      <c r="C36" t="s">
        <v>71</v>
      </c>
      <c r="D36" t="s">
        <v>68</v>
      </c>
      <c r="E36" t="s">
        <v>37</v>
      </c>
      <c r="F36">
        <v>1.81</v>
      </c>
      <c r="G36">
        <v>1.9</v>
      </c>
      <c r="H36" s="2">
        <f>G36/F36</f>
        <v>1.0497237569060773</v>
      </c>
      <c r="I36" s="1">
        <f>IF(E36="Back", 10/(F36-1), (F36-1)*10)</f>
        <v>8.1000000000000014</v>
      </c>
      <c r="J36" t="s">
        <v>50</v>
      </c>
      <c r="K36" s="1">
        <f t="shared" si="6"/>
        <v>9.8000000000000007</v>
      </c>
    </row>
    <row r="37" spans="1:11" x14ac:dyDescent="0.2">
      <c r="A37">
        <v>26</v>
      </c>
      <c r="B37" t="s">
        <v>60</v>
      </c>
      <c r="C37" t="s">
        <v>71</v>
      </c>
      <c r="D37" t="s">
        <v>12</v>
      </c>
      <c r="E37" t="s">
        <v>37</v>
      </c>
      <c r="F37">
        <v>1.98</v>
      </c>
      <c r="G37">
        <v>2.1</v>
      </c>
      <c r="H37" s="2">
        <f>G37/F37</f>
        <v>1.0606060606060606</v>
      </c>
      <c r="I37" s="1">
        <f>IF(E37="Back", 10/(F37-1), (F37-1)*10)</f>
        <v>9.8000000000000007</v>
      </c>
      <c r="J37" t="s">
        <v>51</v>
      </c>
      <c r="K37" s="1">
        <f t="shared" si="6"/>
        <v>-9.8000000000000007</v>
      </c>
    </row>
    <row r="38" spans="1:11" x14ac:dyDescent="0.2">
      <c r="A38">
        <v>26</v>
      </c>
      <c r="B38" t="s">
        <v>72</v>
      </c>
      <c r="C38" t="s">
        <v>62</v>
      </c>
      <c r="D38" t="s">
        <v>70</v>
      </c>
      <c r="E38" t="s">
        <v>38</v>
      </c>
      <c r="F38">
        <v>4.9000000000000004</v>
      </c>
      <c r="G38">
        <v>4.0999999999999996</v>
      </c>
      <c r="H38" s="2">
        <f t="shared" si="4"/>
        <v>1.1951219512195124</v>
      </c>
      <c r="I38" s="1">
        <f t="shared" si="1"/>
        <v>2.5641025641025639</v>
      </c>
      <c r="J38" t="s">
        <v>51</v>
      </c>
      <c r="K38" s="1">
        <f t="shared" si="6"/>
        <v>-2.5641025641025639</v>
      </c>
    </row>
    <row r="39" spans="1:11" x14ac:dyDescent="0.2">
      <c r="A39">
        <v>26</v>
      </c>
      <c r="B39" t="s">
        <v>72</v>
      </c>
      <c r="C39" t="s">
        <v>62</v>
      </c>
      <c r="D39" t="s">
        <v>73</v>
      </c>
      <c r="E39" t="s">
        <v>38</v>
      </c>
      <c r="F39">
        <v>6</v>
      </c>
      <c r="G39">
        <v>5.78</v>
      </c>
      <c r="H39" s="2">
        <f t="shared" si="4"/>
        <v>1.0380622837370241</v>
      </c>
      <c r="I39" s="1">
        <f t="shared" si="1"/>
        <v>2</v>
      </c>
      <c r="K39" s="1"/>
    </row>
    <row r="40" spans="1:11" x14ac:dyDescent="0.2">
      <c r="A40">
        <v>26</v>
      </c>
      <c r="B40" t="s">
        <v>72</v>
      </c>
      <c r="C40" t="s">
        <v>77</v>
      </c>
      <c r="D40" t="s">
        <v>74</v>
      </c>
      <c r="E40" t="s">
        <v>38</v>
      </c>
      <c r="F40">
        <v>2.04</v>
      </c>
      <c r="G40">
        <v>1.9</v>
      </c>
      <c r="H40" s="2">
        <f t="shared" si="4"/>
        <v>1.0736842105263158</v>
      </c>
      <c r="I40" s="1">
        <f t="shared" si="1"/>
        <v>9.615384615384615</v>
      </c>
      <c r="K40" s="1"/>
    </row>
    <row r="41" spans="1:11" x14ac:dyDescent="0.2">
      <c r="A41">
        <v>26</v>
      </c>
      <c r="B41" t="s">
        <v>72</v>
      </c>
      <c r="C41" t="s">
        <v>76</v>
      </c>
      <c r="D41" t="s">
        <v>75</v>
      </c>
      <c r="E41" t="s">
        <v>38</v>
      </c>
      <c r="F41">
        <v>6</v>
      </c>
      <c r="G41">
        <v>5.68</v>
      </c>
      <c r="H41" s="2">
        <f t="shared" si="4"/>
        <v>1.0563380281690142</v>
      </c>
      <c r="I41" s="1">
        <f t="shared" si="1"/>
        <v>2</v>
      </c>
      <c r="J41" t="s">
        <v>50</v>
      </c>
      <c r="K41" s="1">
        <f t="shared" si="6"/>
        <v>9.8000000000000007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2024-06-25T11:59:25Z</dcterms:created>
  <dcterms:modified xsi:type="dcterms:W3CDTF">2024-06-30T20:05:38Z</dcterms:modified>
</cp:coreProperties>
</file>